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7340" windowHeight="11115" activeTab="1"/>
  </bookViews>
  <sheets>
    <sheet name="izdaci" sheetId="1" r:id="rId1"/>
    <sheet name="obveze" sheetId="11" r:id="rId2"/>
    <sheet name="potraživanja" sheetId="12" r:id="rId3"/>
    <sheet name="zaposlenici" sheetId="9" r:id="rId4"/>
    <sheet name="kratkoročna imovina" sheetId="10" r:id="rId5"/>
    <sheet name="dežurstva i pripravnosti" sheetId="5" r:id="rId6"/>
    <sheet name="PS lijekovi i transplatacije" sheetId="7" r:id="rId7"/>
  </sheets>
  <calcPr calcId="125725"/>
</workbook>
</file>

<file path=xl/calcChain.xml><?xml version="1.0" encoding="utf-8"?>
<calcChain xmlns="http://schemas.openxmlformats.org/spreadsheetml/2006/main">
  <c r="C8" i="11"/>
  <c r="C14" i="5"/>
  <c r="B14"/>
  <c r="C15" i="11" l="1"/>
  <c r="C9"/>
  <c r="C20" s="1"/>
  <c r="C10"/>
  <c r="C11"/>
  <c r="C12"/>
  <c r="C13"/>
  <c r="C14"/>
  <c r="C16"/>
  <c r="C17"/>
  <c r="C18"/>
  <c r="C19"/>
  <c r="D12" i="12"/>
  <c r="D9"/>
  <c r="D10"/>
  <c r="D11"/>
  <c r="D8"/>
  <c r="M14"/>
  <c r="L14"/>
  <c r="K14"/>
  <c r="J14"/>
  <c r="L20" i="11"/>
  <c r="K20"/>
  <c r="J20"/>
  <c r="E14" i="12"/>
  <c r="F14"/>
  <c r="G14"/>
  <c r="H14"/>
  <c r="I14"/>
  <c r="C14"/>
  <c r="D14"/>
  <c r="D20" i="11"/>
  <c r="E20"/>
  <c r="F20"/>
  <c r="G20"/>
  <c r="H20"/>
  <c r="I20"/>
  <c r="B20"/>
  <c r="C15" i="10"/>
  <c r="E46" i="1"/>
  <c r="D46"/>
  <c r="D53" s="1"/>
  <c r="E40"/>
  <c r="D40"/>
  <c r="E11"/>
  <c r="E24" s="1"/>
  <c r="D11"/>
  <c r="D24" s="1"/>
  <c r="D54" l="1"/>
  <c r="D55"/>
  <c r="E53"/>
  <c r="E54" s="1"/>
  <c r="E55" l="1"/>
</calcChain>
</file>

<file path=xl/sharedStrings.xml><?xml version="1.0" encoding="utf-8"?>
<sst xmlns="http://schemas.openxmlformats.org/spreadsheetml/2006/main" count="168" uniqueCount="149">
  <si>
    <t xml:space="preserve">   </t>
  </si>
  <si>
    <t>POKAZATELJI FINANCIJSKOG POSLOVANJA</t>
  </si>
  <si>
    <t>u kn</t>
  </si>
  <si>
    <t>P O K A Z A T E L J I</t>
  </si>
  <si>
    <t>- proračuni bolnica</t>
  </si>
  <si>
    <t>- dopunsko zdravstveno osiguranje</t>
  </si>
  <si>
    <t>- ugovor za primar.zdrav.zaštitu</t>
  </si>
  <si>
    <t>Prihodi od pruženih usluga drugim zdr. ustanovama</t>
  </si>
  <si>
    <t>Prihodi od proračuna (središnji i lokalni)</t>
  </si>
  <si>
    <t>Prihodi od ostalih korisnika</t>
  </si>
  <si>
    <t>Prihodi od participacije</t>
  </si>
  <si>
    <t xml:space="preserve">Ostali i izvanredni prihodi </t>
  </si>
  <si>
    <t>Primici od financijske imovine i zaduženja</t>
  </si>
  <si>
    <t xml:space="preserve">Lijekovi  </t>
  </si>
  <si>
    <t>Potrošni medicinski materijal</t>
  </si>
  <si>
    <t>Krv i krvni pripravci</t>
  </si>
  <si>
    <t>Živežne namirnice</t>
  </si>
  <si>
    <t>Medicinski plinovi</t>
  </si>
  <si>
    <t>Materijal za održavanje čistoće</t>
  </si>
  <si>
    <t>Uredski materijal</t>
  </si>
  <si>
    <t>Ostali razni materijal</t>
  </si>
  <si>
    <t>Utrošena energija</t>
  </si>
  <si>
    <t>Ugrađeni rezervni dijelovi</t>
  </si>
  <si>
    <t>Poštanski izdaci</t>
  </si>
  <si>
    <t>Tekuće i investicijsko održavanje</t>
  </si>
  <si>
    <t>Ostali izdaci</t>
  </si>
  <si>
    <t>Bruto plaće</t>
  </si>
  <si>
    <t>Doprinosi na plaće</t>
  </si>
  <si>
    <t>Izdaci za prijevoz zaposlenika</t>
  </si>
  <si>
    <t>Financijski rashodi</t>
  </si>
  <si>
    <t>Izdaci za kapitalna ulaganja</t>
  </si>
  <si>
    <t>Ostali i izvanredni izdaci</t>
  </si>
  <si>
    <t>Izdaci za financijsku imovinu i otplate zajmova</t>
  </si>
  <si>
    <t>Nabavna vrijednost prodane robe</t>
  </si>
  <si>
    <r>
      <t xml:space="preserve">2)  </t>
    </r>
    <r>
      <rPr>
        <sz val="9"/>
        <color indexed="8"/>
        <rFont val="Arial"/>
        <family val="2"/>
        <charset val="238"/>
      </rPr>
      <t>Otpremnine, pomoći, jubilarne nagrade i dr.</t>
    </r>
  </si>
  <si>
    <r>
      <t xml:space="preserve">3)  </t>
    </r>
    <r>
      <rPr>
        <sz val="9"/>
        <color indexed="8"/>
        <rFont val="Arial"/>
        <family val="2"/>
        <charset val="238"/>
      </rPr>
      <t xml:space="preserve">Službena putovanja, stručno usavršavanje zaposlenika, ostale naknade troškova  zaposlenima </t>
    </r>
  </si>
  <si>
    <t xml:space="preserve">             Molimo specifikaciju ostalih i izvanrednih prihoda, kao i izdataka</t>
  </si>
  <si>
    <t>Red. Br.</t>
  </si>
  <si>
    <r>
      <t xml:space="preserve">1)  </t>
    </r>
    <r>
      <rPr>
        <sz val="9"/>
        <color indexed="8"/>
        <rFont val="Arial"/>
        <family val="2"/>
        <charset val="238"/>
      </rPr>
      <t>stavka prihod od usluga izvan ugovorenog limita sadržava prihode za posebno skupe lijekove,</t>
    </r>
  </si>
  <si>
    <t xml:space="preserve">   transplantacije, eksplantacije, intervencijsku kardiologiju, intervencijsku neurologiju, transfuzijsku medicinu, </t>
  </si>
  <si>
    <t xml:space="preserve">   umjetne pužnice i zdrav.zaš.hrvatskih državljana s prebivalištem u BiH i dr.</t>
  </si>
  <si>
    <t>OBVEZE</t>
  </si>
  <si>
    <t>- kn</t>
  </si>
  <si>
    <t>O P I S</t>
  </si>
  <si>
    <t>Ukupno dospjele obveze</t>
  </si>
  <si>
    <t>Za lijekove</t>
  </si>
  <si>
    <t>Za sanitetski materijal, krvi i krvne derivate i sl.</t>
  </si>
  <si>
    <t>Za živežne namirnice</t>
  </si>
  <si>
    <t>Za energiju</t>
  </si>
  <si>
    <t>Za ostale materijale i reprodukcijski  materijal</t>
  </si>
  <si>
    <t>Za proizvodne i neproizvodne usluge</t>
  </si>
  <si>
    <t>Za opremu ( osnovna sredstva)</t>
  </si>
  <si>
    <t>Obveze prema zaposlenicima</t>
  </si>
  <si>
    <t xml:space="preserve">Obveze za usluge drugih zdravstvenih ustanova                                   </t>
  </si>
  <si>
    <t>Obveze prema komitentnim bankama za kredite</t>
  </si>
  <si>
    <t>Ostale nespomenute obveze</t>
  </si>
  <si>
    <t>Obveze prema HZZO za manje izvršen rad</t>
  </si>
  <si>
    <r>
      <t xml:space="preserve"> SVEUKUPNE OBVEZE</t>
    </r>
    <r>
      <rPr>
        <sz val="9"/>
        <color indexed="8"/>
        <rFont val="Arial"/>
        <family val="2"/>
        <charset val="238"/>
      </rPr>
      <t>:</t>
    </r>
  </si>
  <si>
    <r>
      <t xml:space="preserve">   ZDRAVSTVENA USTANOVA</t>
    </r>
    <r>
      <rPr>
        <b/>
        <sz val="10"/>
        <color indexed="8"/>
        <rFont val="Arial"/>
        <family val="2"/>
        <charset val="238"/>
      </rPr>
      <t xml:space="preserve">                                                                                             </t>
    </r>
  </si>
  <si>
    <t>Napomena: Dospjele obveze po ročnosti trebaju odgovarati koloni 2 (ukupne dospjele obveze)</t>
  </si>
  <si>
    <t>POTRAŽIVANJA</t>
  </si>
  <si>
    <t>R.B.</t>
  </si>
  <si>
    <t>Ukupno dospjela potraživanja</t>
  </si>
  <si>
    <t>Potraživanja od HZZO-a po osnovu pružanja zdravstvene zaštite</t>
  </si>
  <si>
    <t>Potraživanja od HZZO-a temeljem ugovora za usluge pružene izvan ugovorenog limita*</t>
  </si>
  <si>
    <t xml:space="preserve">Potraživanja od dopunskog zdravstvenog osiguranja </t>
  </si>
  <si>
    <t xml:space="preserve">Potraživanja s osnova ozljeda na radu i profesionalne bolesti </t>
  </si>
  <si>
    <t>Potraživanja od drugih zdravstvenih ustanova</t>
  </si>
  <si>
    <t>Ostala potraživanja</t>
  </si>
  <si>
    <t>UKUPNO:</t>
  </si>
  <si>
    <t xml:space="preserve">* Iskazati potraživanja od HZZO-a temeljem ugovora za posebno skupe lijekove, transplantacije, eksplantacije, umjetne pužnice, </t>
  </si>
  <si>
    <t xml:space="preserve">    intervencijsku kardiologiju, zdrav. zaštitu hrvatskih državljana s prebivalištem u BiH i dr.   </t>
  </si>
  <si>
    <t xml:space="preserve">      Potraživanja od HZZO-a - refundacije za bolovanja - iskažite sa ostalim potraživanjima.</t>
  </si>
  <si>
    <t xml:space="preserve">      Napomena: Dospjela potraživanja po ročnosti trebaju odgovarati koloni 2 (ukupna dospjela potraživanja)</t>
  </si>
  <si>
    <r>
      <t xml:space="preserve"> </t>
    </r>
    <r>
      <rPr>
        <b/>
        <sz val="11"/>
        <color indexed="8"/>
        <rFont val="Arial"/>
        <family val="2"/>
        <charset val="238"/>
      </rPr>
      <t>ZDRAVSTVENA USTANOVA</t>
    </r>
  </si>
  <si>
    <t>Ukupno:</t>
  </si>
  <si>
    <t>IZDACI ZA DEŽURSTVA I PRIPRAVNOSTI ZA</t>
  </si>
  <si>
    <t>OPIS</t>
  </si>
  <si>
    <t>IZNOS (kn)</t>
  </si>
  <si>
    <t>UDIO U BRUTO PLAĆI %</t>
  </si>
  <si>
    <t>Izdaci za dežurstva</t>
  </si>
  <si>
    <t>Izdaci za pripravnost</t>
  </si>
  <si>
    <t>IZDACI ZA POSEBNO SKUPE LIJEKOVE</t>
  </si>
  <si>
    <t>I TRANSPLANTACIJE</t>
  </si>
  <si>
    <t>Izdaci u kn</t>
  </si>
  <si>
    <t>Posebno skupi lijekovi</t>
  </si>
  <si>
    <t>Transplantacije u bolnicama</t>
  </si>
  <si>
    <t>I.  PRIHODI - PRIMICI</t>
  </si>
  <si>
    <t xml:space="preserve">Prihodi od HZZO </t>
  </si>
  <si>
    <t>II. RASHODI - IZDACI</t>
  </si>
  <si>
    <t>Izdaci za usluge drugih zdrav.ustanova</t>
  </si>
  <si>
    <r>
      <t xml:space="preserve">Ostali rashodi za zaposlene </t>
    </r>
    <r>
      <rPr>
        <b/>
        <vertAlign val="superscript"/>
        <sz val="10"/>
        <color indexed="8"/>
        <rFont val="Arial"/>
        <family val="2"/>
        <charset val="238"/>
      </rPr>
      <t>2)</t>
    </r>
  </si>
  <si>
    <r>
      <t xml:space="preserve">Ostali materijalni rashodi za zaposlene </t>
    </r>
    <r>
      <rPr>
        <b/>
        <vertAlign val="superscript"/>
        <sz val="10"/>
        <color indexed="8"/>
        <rFont val="Arial"/>
        <family val="2"/>
        <charset val="238"/>
      </rPr>
      <t>3)</t>
    </r>
  </si>
  <si>
    <t>Ukupni rashodi za zaposlene (15- 19)</t>
  </si>
  <si>
    <t>- s osnova ozljeda na radu i prof.bol.</t>
  </si>
  <si>
    <t xml:space="preserve">ZDRAVSTVENA USTANOVA  </t>
  </si>
  <si>
    <t>BROJ  ZAPOSLENIKA</t>
  </si>
  <si>
    <t>Izvorište podataka: Kadrovska evidencija ustanova</t>
  </si>
  <si>
    <t>Broj zaposlenika na početku razdoblja</t>
  </si>
  <si>
    <t>Broj zaposlenika na kraju razdoblja</t>
  </si>
  <si>
    <t>Prosječan broj zaposlenika na osnovu ukalkuliranih sati rada</t>
  </si>
  <si>
    <t>KRATKOROČNA IMOVINA</t>
  </si>
  <si>
    <t>IZNOS</t>
  </si>
  <si>
    <t>- lijekova i potrošnog medicinskog materijala</t>
  </si>
  <si>
    <t>- krvi i krvnih pripravaka</t>
  </si>
  <si>
    <t>- živežnih namirnica</t>
  </si>
  <si>
    <t>- ostale zalihe</t>
  </si>
  <si>
    <t>UKUPNE ZALIHE:</t>
  </si>
  <si>
    <t>Dospjele obveze do 60 dana</t>
  </si>
  <si>
    <t>Dospjele obveze od 61 do 90 dana</t>
  </si>
  <si>
    <t>Dospjele obveze od 91 do 120 dana</t>
  </si>
  <si>
    <t>Dospjele obveze od 121 do 150 dana</t>
  </si>
  <si>
    <t>Dospjele obveze od 151 do 180 dana</t>
  </si>
  <si>
    <t>Dospjele obveze od 181 do 365 dana</t>
  </si>
  <si>
    <t>Dani dospjelosti ne računaju se od dana izdavanja računa, nego od dana dospjelosti računa</t>
  </si>
  <si>
    <t>Dospjela potraživanja do 60 dana</t>
  </si>
  <si>
    <t>Dospjelo od 61 do 90 dana</t>
  </si>
  <si>
    <t>Dospjelo od 91 do 120 dana</t>
  </si>
  <si>
    <t>Dospjelo od 121 do 150 dana</t>
  </si>
  <si>
    <t>Dospjelo od 151 do 180 dana</t>
  </si>
  <si>
    <r>
      <rPr>
        <b/>
        <sz val="10"/>
        <color indexed="8"/>
        <rFont val="Arial"/>
        <family val="2"/>
        <charset val="238"/>
      </rPr>
      <t xml:space="preserve">     </t>
    </r>
    <r>
      <rPr>
        <b/>
        <u/>
        <sz val="10"/>
        <color indexed="8"/>
        <rFont val="Arial"/>
        <family val="2"/>
        <charset val="238"/>
      </rPr>
      <t xml:space="preserve"> Dani dospjelosti ne računaju se od dana izdavanja računa, nego od dana dospjelosti računa</t>
    </r>
  </si>
  <si>
    <t>Materijalni rashodi (1 - 14)</t>
  </si>
  <si>
    <t>Višak prihoda i primitaka</t>
  </si>
  <si>
    <t>Manjak prihoda i primitaka</t>
  </si>
  <si>
    <r>
      <t>- za usluge izvan ugovorenog limita</t>
    </r>
    <r>
      <rPr>
        <b/>
        <vertAlign val="superscript"/>
        <sz val="10"/>
        <color indexed="8"/>
        <rFont val="Arial"/>
        <family val="2"/>
        <charset val="238"/>
      </rPr>
      <t>1)</t>
    </r>
  </si>
  <si>
    <t>Broj osoba na stručnom osposobljavanju (bez zasnivanja radnog odnosa)*</t>
  </si>
  <si>
    <t>Red. br.</t>
  </si>
  <si>
    <t>UKUPNI PRIHODI I PRIMICI (1 - 8)</t>
  </si>
  <si>
    <t>Prihodi od EU projekata</t>
  </si>
  <si>
    <t>UKUPNI RASHODI I IZDACI (1-25)</t>
  </si>
  <si>
    <t>* Molimo ne uračunavati u ukupan broj zaposlenih</t>
  </si>
  <si>
    <t>Izdaci vezani za EU projekte</t>
  </si>
  <si>
    <t>Koliko dana kasni najstarija dospjela obveza (u danima)</t>
  </si>
  <si>
    <t>Koliko dana kasni najstarije dospjelo potraživanje (u danima)</t>
  </si>
  <si>
    <t>Dospjele obveze od 366 do 730 dana</t>
  </si>
  <si>
    <t>Dospjele obveze preko 730 dana</t>
  </si>
  <si>
    <t>Dospjelo od 181 do 365 dana</t>
  </si>
  <si>
    <t>Dospjelo od 366 do 730 dana</t>
  </si>
  <si>
    <t>Dospjelo preko 730 dana</t>
  </si>
  <si>
    <t>THALASSOTHERAPIA OPATIJA</t>
  </si>
  <si>
    <t>U RAZDOBLJU SIJEČANJ-OŽUJAK 2018./2019. GODINE</t>
  </si>
  <si>
    <t>I. - III. 2018.</t>
  </si>
  <si>
    <t>I.- III. 2019.</t>
  </si>
  <si>
    <t>SIJEČANJ – OŽUJAK  2019. GODINE</t>
  </si>
  <si>
    <t>I.- III. 2018.</t>
  </si>
  <si>
    <t>Ukupne obveze na dan 31.03.2019.</t>
  </si>
  <si>
    <t>Potraživanja na dan 31.03.2019.</t>
  </si>
  <si>
    <t>2. Zalihe na dan 31.03.2019. godine:</t>
  </si>
  <si>
    <r>
      <t>1. Stanje žiro-računa na dan:</t>
    </r>
    <r>
      <rPr>
        <sz val="11"/>
        <color indexed="8"/>
        <rFont val="Arial"/>
        <family val="2"/>
        <charset val="238"/>
      </rPr>
      <t xml:space="preserve">   </t>
    </r>
    <r>
      <rPr>
        <b/>
        <sz val="11"/>
        <color indexed="8"/>
        <rFont val="Arial"/>
        <family val="2"/>
        <charset val="238"/>
      </rPr>
      <t>31.03.</t>
    </r>
    <r>
      <rPr>
        <b/>
        <sz val="11"/>
        <color indexed="8"/>
        <rFont val="Arial"/>
        <family val="2"/>
        <charset val="238"/>
      </rPr>
      <t>2019.god.</t>
    </r>
  </si>
</sst>
</file>

<file path=xl/styles.xml><?xml version="1.0" encoding="utf-8"?>
<styleSheet xmlns="http://schemas.openxmlformats.org/spreadsheetml/2006/main">
  <fonts count="21">
    <font>
      <sz val="12"/>
      <color theme="1"/>
      <name val="Times New Roman"/>
      <family val="2"/>
      <charset val="238"/>
    </font>
    <font>
      <sz val="9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b/>
      <vertAlign val="superscript"/>
      <sz val="10"/>
      <color indexed="8"/>
      <name val="Arial"/>
      <family val="2"/>
      <charset val="238"/>
    </font>
    <font>
      <b/>
      <u/>
      <sz val="10"/>
      <color indexed="8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vertAlign val="superscript"/>
      <sz val="9"/>
      <color theme="1"/>
      <name val="Arial"/>
      <family val="2"/>
      <charset val="238"/>
    </font>
    <font>
      <b/>
      <sz val="12"/>
      <color theme="1"/>
      <name val="Times New Roman"/>
      <family val="1"/>
      <charset val="238"/>
    </font>
    <font>
      <b/>
      <sz val="10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theme="1"/>
      <name val="Times New Roman"/>
      <family val="2"/>
      <charset val="238"/>
    </font>
    <font>
      <sz val="11"/>
      <color theme="1"/>
      <name val="Times New Roman"/>
      <family val="2"/>
      <charset val="238"/>
    </font>
    <font>
      <sz val="10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u/>
      <sz val="10"/>
      <color theme="1"/>
      <name val="Arial"/>
      <family val="2"/>
      <charset val="238"/>
    </font>
    <font>
      <u/>
      <sz val="12"/>
      <color theme="1"/>
      <name val="Times New Roman"/>
      <family val="2"/>
      <charset val="238"/>
    </font>
    <font>
      <b/>
      <sz val="12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6">
    <xf numFmtId="0" fontId="0" fillId="0" borderId="0" xfId="0"/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right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7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5" xfId="0" applyFont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right" vertical="center" wrapText="1"/>
    </xf>
    <xf numFmtId="0" fontId="7" fillId="0" borderId="3" xfId="0" applyFont="1" applyBorder="1" applyAlignment="1">
      <alignment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3" fontId="8" fillId="0" borderId="2" xfId="0" applyNumberFormat="1" applyFont="1" applyBorder="1" applyAlignment="1">
      <alignment horizontal="right" wrapText="1"/>
    </xf>
    <xf numFmtId="3" fontId="8" fillId="0" borderId="1" xfId="0" applyNumberFormat="1" applyFont="1" applyBorder="1" applyAlignment="1">
      <alignment horizontal="right" wrapText="1"/>
    </xf>
    <xf numFmtId="3" fontId="8" fillId="0" borderId="5" xfId="0" applyNumberFormat="1" applyFont="1" applyBorder="1" applyAlignment="1">
      <alignment horizontal="right" wrapText="1"/>
    </xf>
    <xf numFmtId="3" fontId="7" fillId="0" borderId="6" xfId="0" applyNumberFormat="1" applyFont="1" applyBorder="1" applyAlignment="1">
      <alignment horizontal="right" wrapText="1"/>
    </xf>
    <xf numFmtId="3" fontId="7" fillId="0" borderId="6" xfId="0" applyNumberFormat="1" applyFont="1" applyBorder="1" applyAlignment="1">
      <alignment horizontal="right"/>
    </xf>
    <xf numFmtId="0" fontId="13" fillId="0" borderId="0" xfId="0" applyFont="1" applyAlignment="1">
      <alignment horizontal="center" vertical="center"/>
    </xf>
    <xf numFmtId="0" fontId="13" fillId="0" borderId="0" xfId="0" applyFont="1" applyAlignment="1"/>
    <xf numFmtId="0" fontId="12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 indent="1"/>
    </xf>
    <xf numFmtId="0" fontId="14" fillId="0" borderId="0" xfId="0" applyFont="1"/>
    <xf numFmtId="0" fontId="11" fillId="0" borderId="0" xfId="0" applyFont="1" applyAlignment="1"/>
    <xf numFmtId="0" fontId="13" fillId="0" borderId="0" xfId="0" applyFont="1" applyAlignment="1">
      <alignment vertical="center"/>
    </xf>
    <xf numFmtId="0" fontId="0" fillId="0" borderId="0" xfId="0" applyAlignment="1">
      <alignment horizontal="left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3" fontId="13" fillId="0" borderId="1" xfId="0" applyNumberFormat="1" applyFont="1" applyBorder="1" applyAlignment="1">
      <alignment vertical="center" wrapText="1"/>
    </xf>
    <xf numFmtId="0" fontId="13" fillId="0" borderId="0" xfId="0" applyFont="1" applyAlignment="1">
      <alignment horizontal="justify" vertical="center"/>
    </xf>
    <xf numFmtId="0" fontId="15" fillId="0" borderId="0" xfId="0" applyFont="1"/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justify" vertical="center" wrapText="1"/>
    </xf>
    <xf numFmtId="3" fontId="13" fillId="0" borderId="1" xfId="0" applyNumberFormat="1" applyFont="1" applyBorder="1" applyAlignment="1">
      <alignment horizontal="justify" vertical="center" wrapText="1"/>
    </xf>
    <xf numFmtId="0" fontId="16" fillId="0" borderId="0" xfId="0" applyFont="1" applyAlignment="1">
      <alignment vertical="center"/>
    </xf>
    <xf numFmtId="0" fontId="17" fillId="0" borderId="0" xfId="0" applyFont="1"/>
    <xf numFmtId="0" fontId="16" fillId="0" borderId="0" xfId="0" applyFont="1" applyAlignment="1">
      <alignment horizontal="right"/>
    </xf>
    <xf numFmtId="0" fontId="8" fillId="0" borderId="4" xfId="0" applyFont="1" applyBorder="1" applyAlignment="1">
      <alignment vertical="center" wrapText="1"/>
    </xf>
    <xf numFmtId="0" fontId="13" fillId="0" borderId="0" xfId="0" applyFont="1" applyBorder="1" applyAlignment="1">
      <alignment horizontal="center" vertical="center"/>
    </xf>
    <xf numFmtId="0" fontId="0" fillId="0" borderId="0" xfId="0" applyBorder="1"/>
    <xf numFmtId="0" fontId="13" fillId="0" borderId="0" xfId="0" applyFont="1" applyBorder="1" applyAlignment="1">
      <alignment vertical="center" wrapText="1"/>
    </xf>
    <xf numFmtId="0" fontId="13" fillId="0" borderId="0" xfId="0" applyFont="1" applyBorder="1" applyAlignment="1">
      <alignment vertical="center"/>
    </xf>
    <xf numFmtId="0" fontId="13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justify" vertical="center" wrapText="1"/>
    </xf>
    <xf numFmtId="3" fontId="13" fillId="0" borderId="1" xfId="0" applyNumberFormat="1" applyFont="1" applyBorder="1" applyAlignment="1">
      <alignment horizontal="right" vertical="center" wrapText="1"/>
    </xf>
    <xf numFmtId="3" fontId="12" fillId="0" borderId="1" xfId="0" applyNumberFormat="1" applyFont="1" applyBorder="1" applyAlignment="1">
      <alignment horizontal="right" vertical="center" wrapText="1"/>
    </xf>
    <xf numFmtId="0" fontId="17" fillId="0" borderId="0" xfId="0" applyFont="1" applyBorder="1"/>
    <xf numFmtId="49" fontId="17" fillId="0" borderId="0" xfId="0" applyNumberFormat="1" applyFont="1" applyBorder="1" applyAlignment="1">
      <alignment horizontal="right"/>
    </xf>
    <xf numFmtId="4" fontId="13" fillId="0" borderId="1" xfId="0" applyNumberFormat="1" applyFont="1" applyBorder="1" applyAlignment="1">
      <alignment horizontal="justify" vertical="center" wrapText="1"/>
    </xf>
    <xf numFmtId="0" fontId="12" fillId="0" borderId="7" xfId="0" applyFont="1" applyBorder="1" applyAlignment="1">
      <alignment vertical="center"/>
    </xf>
    <xf numFmtId="0" fontId="0" fillId="0" borderId="7" xfId="0" applyBorder="1"/>
    <xf numFmtId="0" fontId="7" fillId="0" borderId="7" xfId="0" applyFont="1" applyBorder="1" applyAlignment="1">
      <alignment vertical="center"/>
    </xf>
    <xf numFmtId="0" fontId="8" fillId="0" borderId="1" xfId="0" applyFont="1" applyBorder="1" applyAlignment="1">
      <alignment vertical="center" wrapText="1"/>
    </xf>
    <xf numFmtId="0" fontId="8" fillId="0" borderId="5" xfId="0" applyFont="1" applyBorder="1" applyAlignment="1">
      <alignment vertical="center" wrapText="1"/>
    </xf>
    <xf numFmtId="0" fontId="0" fillId="0" borderId="8" xfId="0" applyBorder="1"/>
    <xf numFmtId="0" fontId="18" fillId="0" borderId="0" xfId="0" applyFont="1" applyAlignment="1">
      <alignment vertical="center"/>
    </xf>
    <xf numFmtId="0" fontId="19" fillId="0" borderId="0" xfId="0" applyFont="1"/>
    <xf numFmtId="0" fontId="12" fillId="0" borderId="8" xfId="0" applyFont="1" applyBorder="1" applyAlignment="1">
      <alignment vertical="center"/>
    </xf>
    <xf numFmtId="0" fontId="16" fillId="0" borderId="5" xfId="0" applyFont="1" applyBorder="1" applyAlignment="1">
      <alignment vertical="center" wrapText="1"/>
    </xf>
    <xf numFmtId="0" fontId="16" fillId="0" borderId="1" xfId="0" applyFont="1" applyBorder="1" applyAlignment="1">
      <alignment vertical="center" wrapText="1"/>
    </xf>
    <xf numFmtId="0" fontId="16" fillId="0" borderId="2" xfId="0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  <xf numFmtId="0" fontId="8" fillId="0" borderId="1" xfId="0" applyFont="1" applyBorder="1" applyAlignment="1">
      <alignment wrapText="1"/>
    </xf>
    <xf numFmtId="0" fontId="8" fillId="0" borderId="2" xfId="0" applyFont="1" applyBorder="1" applyAlignment="1">
      <alignment horizontal="center" wrapText="1"/>
    </xf>
    <xf numFmtId="0" fontId="8" fillId="0" borderId="2" xfId="0" applyFont="1" applyBorder="1" applyAlignment="1">
      <alignment wrapText="1"/>
    </xf>
    <xf numFmtId="0" fontId="8" fillId="0" borderId="5" xfId="0" applyFont="1" applyBorder="1" applyAlignment="1">
      <alignment horizontal="center" wrapText="1"/>
    </xf>
    <xf numFmtId="0" fontId="8" fillId="0" borderId="5" xfId="0" applyFont="1" applyBorder="1" applyAlignment="1">
      <alignment wrapText="1"/>
    </xf>
    <xf numFmtId="0" fontId="7" fillId="0" borderId="3" xfId="0" applyFont="1" applyBorder="1" applyAlignment="1">
      <alignment wrapText="1"/>
    </xf>
    <xf numFmtId="0" fontId="7" fillId="0" borderId="6" xfId="0" applyFont="1" applyBorder="1" applyAlignment="1">
      <alignment horizontal="left" wrapText="1"/>
    </xf>
    <xf numFmtId="0" fontId="7" fillId="0" borderId="6" xfId="0" applyFont="1" applyBorder="1" applyAlignment="1">
      <alignment wrapText="1"/>
    </xf>
    <xf numFmtId="0" fontId="16" fillId="0" borderId="1" xfId="0" applyFont="1" applyBorder="1" applyAlignment="1">
      <alignment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9" xfId="0" applyFont="1" applyBorder="1" applyAlignment="1">
      <alignment vertical="center" wrapText="1"/>
    </xf>
    <xf numFmtId="49" fontId="16" fillId="0" borderId="9" xfId="0" applyNumberFormat="1" applyFont="1" applyBorder="1" applyAlignment="1">
      <alignment vertical="center" wrapText="1"/>
    </xf>
    <xf numFmtId="0" fontId="16" fillId="0" borderId="5" xfId="0" applyFont="1" applyBorder="1" applyAlignment="1">
      <alignment horizontal="center" vertical="center" wrapText="1"/>
    </xf>
    <xf numFmtId="0" fontId="16" fillId="0" borderId="6" xfId="0" applyFont="1" applyBorder="1" applyAlignment="1">
      <alignment vertical="center" wrapText="1"/>
    </xf>
    <xf numFmtId="0" fontId="18" fillId="0" borderId="10" xfId="0" applyFont="1" applyBorder="1" applyAlignment="1">
      <alignment horizontal="left" vertical="center"/>
    </xf>
    <xf numFmtId="0" fontId="18" fillId="0" borderId="11" xfId="0" applyFont="1" applyBorder="1" applyAlignment="1">
      <alignment vertical="center" wrapText="1"/>
    </xf>
    <xf numFmtId="0" fontId="16" fillId="0" borderId="4" xfId="0" applyFont="1" applyBorder="1" applyAlignment="1">
      <alignment vertical="center" wrapText="1"/>
    </xf>
    <xf numFmtId="0" fontId="13" fillId="0" borderId="0" xfId="0" applyFont="1"/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wrapText="1"/>
    </xf>
    <xf numFmtId="0" fontId="12" fillId="0" borderId="1" xfId="0" applyFont="1" applyBorder="1" applyAlignment="1">
      <alignment horizontal="center" vertical="center" wrapText="1"/>
    </xf>
    <xf numFmtId="3" fontId="8" fillId="0" borderId="1" xfId="0" applyNumberFormat="1" applyFont="1" applyBorder="1" applyAlignment="1" applyProtection="1">
      <alignment vertical="center" wrapText="1"/>
      <protection locked="0"/>
    </xf>
    <xf numFmtId="3" fontId="8" fillId="0" borderId="5" xfId="0" applyNumberFormat="1" applyFont="1" applyBorder="1" applyAlignment="1" applyProtection="1">
      <alignment vertical="center" wrapText="1"/>
      <protection locked="0"/>
    </xf>
    <xf numFmtId="3" fontId="8" fillId="0" borderId="2" xfId="0" applyNumberFormat="1" applyFont="1" applyBorder="1" applyAlignment="1" applyProtection="1">
      <alignment vertical="center" wrapText="1"/>
      <protection locked="0"/>
    </xf>
    <xf numFmtId="0" fontId="8" fillId="0" borderId="6" xfId="0" applyFont="1" applyBorder="1" applyAlignment="1">
      <alignment vertical="center" wrapText="1"/>
    </xf>
    <xf numFmtId="0" fontId="16" fillId="0" borderId="1" xfId="0" applyFont="1" applyBorder="1" applyAlignment="1">
      <alignment vertical="center" wrapText="1"/>
    </xf>
    <xf numFmtId="0" fontId="16" fillId="0" borderId="5" xfId="0" applyFont="1" applyBorder="1" applyAlignment="1">
      <alignment vertical="center" wrapText="1"/>
    </xf>
    <xf numFmtId="0" fontId="11" fillId="0" borderId="6" xfId="0" applyFont="1" applyBorder="1" applyAlignment="1">
      <alignment vertical="center" wrapText="1"/>
    </xf>
    <xf numFmtId="0" fontId="16" fillId="0" borderId="2" xfId="0" applyFont="1" applyBorder="1" applyAlignment="1">
      <alignment vertical="center" wrapText="1"/>
    </xf>
    <xf numFmtId="0" fontId="7" fillId="0" borderId="6" xfId="0" applyFont="1" applyBorder="1" applyAlignment="1">
      <alignment vertical="center" wrapText="1"/>
    </xf>
    <xf numFmtId="0" fontId="16" fillId="0" borderId="9" xfId="0" applyFont="1" applyBorder="1" applyAlignment="1">
      <alignment horizontal="left" vertical="center" wrapText="1"/>
    </xf>
    <xf numFmtId="0" fontId="16" fillId="0" borderId="16" xfId="0" applyFont="1" applyBorder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18" fillId="0" borderId="12" xfId="0" applyFont="1" applyBorder="1" applyAlignment="1">
      <alignment horizontal="left" vertical="center" wrapText="1"/>
    </xf>
    <xf numFmtId="0" fontId="18" fillId="0" borderId="13" xfId="0" applyFont="1" applyBorder="1" applyAlignment="1">
      <alignment horizontal="left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justify" vertical="center" wrapText="1"/>
    </xf>
  </cellXfs>
  <cellStyles count="1">
    <cellStyle name="Obično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2"/>
  <sheetViews>
    <sheetView topLeftCell="A31" workbookViewId="0">
      <selection activeCell="D41" sqref="D41"/>
    </sheetView>
  </sheetViews>
  <sheetFormatPr defaultRowHeight="15.75"/>
  <cols>
    <col min="1" max="1" width="5.875" customWidth="1"/>
    <col min="3" max="3" width="30.25" customWidth="1"/>
    <col min="4" max="4" width="16.25" customWidth="1"/>
    <col min="5" max="5" width="16.375" customWidth="1"/>
  </cols>
  <sheetData>
    <row r="1" spans="1:5" ht="18.75" customHeight="1">
      <c r="A1" s="1" t="s">
        <v>95</v>
      </c>
    </row>
    <row r="2" spans="1:5" ht="18.75" customHeight="1">
      <c r="A2" s="64" t="s">
        <v>139</v>
      </c>
      <c r="B2" s="63"/>
      <c r="C2" s="63"/>
    </row>
    <row r="3" spans="1:5">
      <c r="A3" s="1" t="s">
        <v>0</v>
      </c>
    </row>
    <row r="4" spans="1:5" s="38" customFormat="1">
      <c r="A4" s="115" t="s">
        <v>1</v>
      </c>
      <c r="B4" s="115"/>
      <c r="C4" s="115"/>
      <c r="D4" s="115"/>
      <c r="E4" s="115"/>
    </row>
    <row r="5" spans="1:5" s="38" customFormat="1">
      <c r="A5" s="115" t="s">
        <v>140</v>
      </c>
      <c r="B5" s="115"/>
      <c r="C5" s="115"/>
      <c r="D5" s="115"/>
      <c r="E5" s="115"/>
    </row>
    <row r="6" spans="1:5" s="38" customFormat="1">
      <c r="A6" s="9"/>
      <c r="B6" s="9"/>
      <c r="C6" s="9"/>
      <c r="D6" s="9"/>
      <c r="E6" s="9"/>
    </row>
    <row r="7" spans="1:5" ht="16.5" thickBot="1">
      <c r="A7" s="2"/>
      <c r="E7" s="49" t="s">
        <v>2</v>
      </c>
    </row>
    <row r="8" spans="1:5" ht="42.75" customHeight="1" thickBot="1">
      <c r="A8" s="85" t="s">
        <v>37</v>
      </c>
      <c r="B8" s="118" t="s">
        <v>3</v>
      </c>
      <c r="C8" s="119"/>
      <c r="D8" s="86" t="s">
        <v>141</v>
      </c>
      <c r="E8" s="87" t="s">
        <v>142</v>
      </c>
    </row>
    <row r="9" spans="1:5" ht="16.5" thickBot="1">
      <c r="A9" s="88">
        <v>0</v>
      </c>
      <c r="B9" s="120">
        <v>1</v>
      </c>
      <c r="C9" s="121"/>
      <c r="D9" s="89">
        <v>2</v>
      </c>
      <c r="E9" s="90">
        <v>3</v>
      </c>
    </row>
    <row r="10" spans="1:5" ht="15" customHeight="1">
      <c r="A10" s="91"/>
      <c r="B10" s="116" t="s">
        <v>87</v>
      </c>
      <c r="C10" s="117"/>
      <c r="D10" s="73"/>
      <c r="E10" s="73"/>
    </row>
    <row r="11" spans="1:5" ht="16.5" customHeight="1">
      <c r="A11" s="92">
        <v>1</v>
      </c>
      <c r="B11" s="108" t="s">
        <v>88</v>
      </c>
      <c r="C11" s="108"/>
      <c r="D11" s="72">
        <f>SUM(D12:D16)</f>
        <v>10699733.59</v>
      </c>
      <c r="E11" s="72">
        <f>SUM(E12:E16)</f>
        <v>11360272.290000001</v>
      </c>
    </row>
    <row r="12" spans="1:5">
      <c r="A12" s="92"/>
      <c r="B12" s="72"/>
      <c r="C12" s="72" t="s">
        <v>4</v>
      </c>
      <c r="D12" s="104">
        <v>7267554.2400000002</v>
      </c>
      <c r="E12" s="72">
        <v>7862054.2400000002</v>
      </c>
    </row>
    <row r="13" spans="1:5">
      <c r="A13" s="92"/>
      <c r="B13" s="72"/>
      <c r="C13" s="72" t="s">
        <v>5</v>
      </c>
      <c r="D13" s="104">
        <v>1935655.03</v>
      </c>
      <c r="E13" s="72">
        <v>1828897.65</v>
      </c>
    </row>
    <row r="14" spans="1:5">
      <c r="A14" s="92"/>
      <c r="B14" s="72"/>
      <c r="C14" s="72" t="s">
        <v>6</v>
      </c>
      <c r="D14" s="104"/>
      <c r="E14" s="72"/>
    </row>
    <row r="15" spans="1:5" ht="15.75" customHeight="1">
      <c r="A15" s="92"/>
      <c r="B15" s="72"/>
      <c r="C15" s="72" t="s">
        <v>124</v>
      </c>
      <c r="D15" s="104">
        <v>1480859.92</v>
      </c>
      <c r="E15" s="72">
        <v>1652179.24</v>
      </c>
    </row>
    <row r="16" spans="1:5" ht="15.75" customHeight="1">
      <c r="A16" s="92"/>
      <c r="B16" s="93"/>
      <c r="C16" s="94" t="s">
        <v>94</v>
      </c>
      <c r="D16" s="104">
        <v>15664.4</v>
      </c>
      <c r="E16" s="72">
        <v>17141.16</v>
      </c>
    </row>
    <row r="17" spans="1:5" ht="15.75" customHeight="1">
      <c r="A17" s="92">
        <v>2</v>
      </c>
      <c r="B17" s="108" t="s">
        <v>7</v>
      </c>
      <c r="C17" s="108"/>
      <c r="D17" s="104">
        <v>2964.48</v>
      </c>
      <c r="E17" s="72">
        <v>17452.16</v>
      </c>
    </row>
    <row r="18" spans="1:5" ht="15.75" customHeight="1">
      <c r="A18" s="92">
        <v>3</v>
      </c>
      <c r="B18" s="108" t="s">
        <v>8</v>
      </c>
      <c r="C18" s="108"/>
      <c r="D18" s="104">
        <v>73125</v>
      </c>
      <c r="E18" s="72"/>
    </row>
    <row r="19" spans="1:5" ht="15.75" customHeight="1">
      <c r="A19" s="92">
        <v>4</v>
      </c>
      <c r="B19" s="108" t="s">
        <v>9</v>
      </c>
      <c r="C19" s="108"/>
      <c r="D19" s="104">
        <v>2628993.23</v>
      </c>
      <c r="E19" s="72">
        <v>2504664.5099999998</v>
      </c>
    </row>
    <row r="20" spans="1:5" ht="15.75" customHeight="1">
      <c r="A20" s="92">
        <v>5</v>
      </c>
      <c r="B20" s="108" t="s">
        <v>10</v>
      </c>
      <c r="C20" s="108"/>
      <c r="D20" s="104">
        <v>39694.49</v>
      </c>
      <c r="E20" s="72">
        <v>239739.51</v>
      </c>
    </row>
    <row r="21" spans="1:5" ht="15.75" customHeight="1">
      <c r="A21" s="92">
        <v>6</v>
      </c>
      <c r="B21" s="113" t="s">
        <v>128</v>
      </c>
      <c r="C21" s="114"/>
      <c r="D21" s="104">
        <v>319918.24</v>
      </c>
      <c r="E21" s="84"/>
    </row>
    <row r="22" spans="1:5" ht="16.5" customHeight="1">
      <c r="A22" s="92">
        <v>7</v>
      </c>
      <c r="B22" s="108" t="s">
        <v>11</v>
      </c>
      <c r="C22" s="108"/>
      <c r="D22" s="105">
        <v>6706.08</v>
      </c>
      <c r="E22" s="72">
        <v>382209.86</v>
      </c>
    </row>
    <row r="23" spans="1:5" ht="16.5" customHeight="1" thickBot="1">
      <c r="A23" s="95">
        <v>8</v>
      </c>
      <c r="B23" s="109" t="s">
        <v>12</v>
      </c>
      <c r="C23" s="109"/>
      <c r="D23" s="71"/>
      <c r="E23" s="71"/>
    </row>
    <row r="24" spans="1:5" ht="17.25" customHeight="1" thickBot="1">
      <c r="A24" s="88"/>
      <c r="B24" s="110" t="s">
        <v>127</v>
      </c>
      <c r="C24" s="110"/>
      <c r="D24" s="96">
        <f>SUM(D11,D17:D23)</f>
        <v>13771135.110000001</v>
      </c>
      <c r="E24" s="96">
        <f>SUM(E11,E17:E23)</f>
        <v>14504338.33</v>
      </c>
    </row>
    <row r="25" spans="1:5" ht="21.75" customHeight="1">
      <c r="A25" s="73"/>
      <c r="B25" s="97" t="s">
        <v>89</v>
      </c>
      <c r="C25" s="98"/>
      <c r="D25" s="73"/>
      <c r="E25" s="73"/>
    </row>
    <row r="26" spans="1:5" ht="15.75" customHeight="1">
      <c r="A26" s="92">
        <v>1</v>
      </c>
      <c r="B26" s="108" t="s">
        <v>13</v>
      </c>
      <c r="C26" s="108"/>
      <c r="D26" s="104">
        <v>3038463.29</v>
      </c>
      <c r="E26" s="72">
        <v>2885655.78</v>
      </c>
    </row>
    <row r="27" spans="1:5" ht="15.75" customHeight="1">
      <c r="A27" s="92">
        <v>2</v>
      </c>
      <c r="B27" s="108" t="s">
        <v>14</v>
      </c>
      <c r="C27" s="108"/>
      <c r="D27" s="104">
        <v>1420345.63</v>
      </c>
      <c r="E27" s="72">
        <v>1556121.41</v>
      </c>
    </row>
    <row r="28" spans="1:5" ht="15.75" customHeight="1">
      <c r="A28" s="92">
        <v>3</v>
      </c>
      <c r="B28" s="108" t="s">
        <v>15</v>
      </c>
      <c r="C28" s="108"/>
      <c r="D28" s="104"/>
      <c r="E28" s="72"/>
    </row>
    <row r="29" spans="1:5" ht="15.75" customHeight="1">
      <c r="A29" s="92">
        <v>4</v>
      </c>
      <c r="B29" s="108" t="s">
        <v>16</v>
      </c>
      <c r="C29" s="108"/>
      <c r="D29" s="104">
        <v>477578.23999999999</v>
      </c>
      <c r="E29" s="72">
        <v>360861.89</v>
      </c>
    </row>
    <row r="30" spans="1:5" ht="15.75" customHeight="1">
      <c r="A30" s="92">
        <v>5</v>
      </c>
      <c r="B30" s="108" t="s">
        <v>17</v>
      </c>
      <c r="C30" s="108"/>
      <c r="D30" s="104"/>
      <c r="E30" s="72">
        <v>2942.53</v>
      </c>
    </row>
    <row r="31" spans="1:5" ht="15.75" customHeight="1">
      <c r="A31" s="92">
        <v>6</v>
      </c>
      <c r="B31" s="108" t="s">
        <v>18</v>
      </c>
      <c r="C31" s="108"/>
      <c r="D31" s="104">
        <v>118218.78</v>
      </c>
      <c r="E31" s="72">
        <v>94816.1</v>
      </c>
    </row>
    <row r="32" spans="1:5" ht="15.75" customHeight="1">
      <c r="A32" s="92">
        <v>7</v>
      </c>
      <c r="B32" s="108" t="s">
        <v>19</v>
      </c>
      <c r="C32" s="108"/>
      <c r="D32" s="104">
        <v>54093.3</v>
      </c>
      <c r="E32" s="72">
        <v>48186.94</v>
      </c>
    </row>
    <row r="33" spans="1:5" ht="15.75" customHeight="1">
      <c r="A33" s="92">
        <v>8</v>
      </c>
      <c r="B33" s="108" t="s">
        <v>20</v>
      </c>
      <c r="C33" s="108"/>
      <c r="D33" s="104">
        <v>22004.6</v>
      </c>
      <c r="E33" s="72">
        <v>15860.51</v>
      </c>
    </row>
    <row r="34" spans="1:5" ht="15.75" customHeight="1">
      <c r="A34" s="92">
        <v>9</v>
      </c>
      <c r="B34" s="108" t="s">
        <v>21</v>
      </c>
      <c r="C34" s="108"/>
      <c r="D34" s="104">
        <v>797483.55</v>
      </c>
      <c r="E34" s="72">
        <v>787041.75</v>
      </c>
    </row>
    <row r="35" spans="1:5" ht="15.75" customHeight="1">
      <c r="A35" s="92">
        <v>10</v>
      </c>
      <c r="B35" s="108" t="s">
        <v>22</v>
      </c>
      <c r="C35" s="108"/>
      <c r="D35" s="104">
        <v>126957.92</v>
      </c>
      <c r="E35" s="72">
        <v>89153.72</v>
      </c>
    </row>
    <row r="36" spans="1:5" ht="15.75" customHeight="1">
      <c r="A36" s="92">
        <v>11</v>
      </c>
      <c r="B36" s="108" t="s">
        <v>23</v>
      </c>
      <c r="C36" s="108"/>
      <c r="D36" s="104">
        <v>46175.76</v>
      </c>
      <c r="E36" s="72">
        <v>53178.95</v>
      </c>
    </row>
    <row r="37" spans="1:5" ht="15.75" customHeight="1">
      <c r="A37" s="92">
        <v>12</v>
      </c>
      <c r="B37" s="108" t="s">
        <v>24</v>
      </c>
      <c r="C37" s="108"/>
      <c r="D37" s="104">
        <v>437426.89</v>
      </c>
      <c r="E37" s="72">
        <v>515295.05</v>
      </c>
    </row>
    <row r="38" spans="1:5" ht="16.5" customHeight="1">
      <c r="A38" s="92">
        <v>13</v>
      </c>
      <c r="B38" s="108" t="s">
        <v>90</v>
      </c>
      <c r="C38" s="108"/>
      <c r="D38" s="104">
        <v>99649.31</v>
      </c>
      <c r="E38" s="72">
        <v>119664.26</v>
      </c>
    </row>
    <row r="39" spans="1:5" ht="16.5" customHeight="1" thickBot="1">
      <c r="A39" s="95">
        <v>14</v>
      </c>
      <c r="B39" s="109" t="s">
        <v>25</v>
      </c>
      <c r="C39" s="109"/>
      <c r="D39" s="105">
        <v>1065663.48</v>
      </c>
      <c r="E39" s="71">
        <v>826351.38</v>
      </c>
    </row>
    <row r="40" spans="1:5" ht="15.75" customHeight="1" thickBot="1">
      <c r="A40" s="88"/>
      <c r="B40" s="110" t="s">
        <v>121</v>
      </c>
      <c r="C40" s="110"/>
      <c r="D40" s="96">
        <f>SUM(D26:D39)</f>
        <v>7704060.7499999981</v>
      </c>
      <c r="E40" s="99">
        <f>SUM(E26:E39)</f>
        <v>7355130.2699999986</v>
      </c>
    </row>
    <row r="41" spans="1:5" ht="15.75" customHeight="1">
      <c r="A41" s="91">
        <v>15</v>
      </c>
      <c r="B41" s="111" t="s">
        <v>26</v>
      </c>
      <c r="C41" s="111"/>
      <c r="D41" s="106">
        <v>6024192.4699999997</v>
      </c>
      <c r="E41" s="73">
        <v>6556532.5</v>
      </c>
    </row>
    <row r="42" spans="1:5" ht="15.75" customHeight="1">
      <c r="A42" s="92">
        <v>16</v>
      </c>
      <c r="B42" s="108" t="s">
        <v>91</v>
      </c>
      <c r="C42" s="108"/>
      <c r="D42" s="104">
        <v>59618.73</v>
      </c>
      <c r="E42" s="72">
        <v>97748.51</v>
      </c>
    </row>
    <row r="43" spans="1:5" ht="15.75" customHeight="1">
      <c r="A43" s="92">
        <v>17</v>
      </c>
      <c r="B43" s="108" t="s">
        <v>27</v>
      </c>
      <c r="C43" s="108"/>
      <c r="D43" s="104">
        <v>1047303.39</v>
      </c>
      <c r="E43" s="72">
        <v>1095405.32</v>
      </c>
    </row>
    <row r="44" spans="1:5" ht="16.5" customHeight="1">
      <c r="A44" s="92">
        <v>18</v>
      </c>
      <c r="B44" s="108" t="s">
        <v>28</v>
      </c>
      <c r="C44" s="108"/>
      <c r="D44" s="104">
        <v>223044.12</v>
      </c>
      <c r="E44" s="72">
        <v>233913.89</v>
      </c>
    </row>
    <row r="45" spans="1:5" ht="16.5" customHeight="1" thickBot="1">
      <c r="A45" s="95">
        <v>19</v>
      </c>
      <c r="B45" s="109" t="s">
        <v>92</v>
      </c>
      <c r="C45" s="109"/>
      <c r="D45" s="105">
        <v>88721.22</v>
      </c>
      <c r="E45" s="71">
        <v>96324.64</v>
      </c>
    </row>
    <row r="46" spans="1:5" ht="15.75" customHeight="1" thickBot="1">
      <c r="A46" s="15"/>
      <c r="B46" s="110" t="s">
        <v>93</v>
      </c>
      <c r="C46" s="110"/>
      <c r="D46" s="17">
        <f>SUM(D41:D45)</f>
        <v>7442879.9299999997</v>
      </c>
      <c r="E46" s="50">
        <f>SUM(E41:E45)</f>
        <v>8079924.8599999994</v>
      </c>
    </row>
    <row r="47" spans="1:5" ht="15.75" customHeight="1">
      <c r="A47" s="10">
        <v>20</v>
      </c>
      <c r="B47" s="111" t="s">
        <v>29</v>
      </c>
      <c r="C47" s="111"/>
      <c r="D47" s="106"/>
      <c r="E47" s="14"/>
    </row>
    <row r="48" spans="1:5" ht="15.75" customHeight="1">
      <c r="A48" s="7">
        <v>21</v>
      </c>
      <c r="B48" s="108" t="s">
        <v>30</v>
      </c>
      <c r="C48" s="108"/>
      <c r="D48" s="104">
        <v>516374.74</v>
      </c>
      <c r="E48" s="8">
        <v>103899.3</v>
      </c>
    </row>
    <row r="49" spans="1:5" ht="15.75" customHeight="1">
      <c r="A49" s="7">
        <v>22</v>
      </c>
      <c r="B49" s="113" t="s">
        <v>131</v>
      </c>
      <c r="C49" s="114"/>
      <c r="D49" s="104"/>
      <c r="E49" s="65"/>
    </row>
    <row r="50" spans="1:5" ht="15.75" customHeight="1">
      <c r="A50" s="7">
        <v>23</v>
      </c>
      <c r="B50" s="108" t="s">
        <v>31</v>
      </c>
      <c r="C50" s="108"/>
      <c r="D50" s="104"/>
      <c r="E50" s="8"/>
    </row>
    <row r="51" spans="1:5" ht="16.5" customHeight="1">
      <c r="A51" s="7">
        <v>24</v>
      </c>
      <c r="B51" s="108" t="s">
        <v>32</v>
      </c>
      <c r="C51" s="108"/>
      <c r="D51" s="105"/>
      <c r="E51" s="8"/>
    </row>
    <row r="52" spans="1:5" ht="16.5" customHeight="1" thickBot="1">
      <c r="A52" s="13">
        <v>25</v>
      </c>
      <c r="B52" s="109" t="s">
        <v>33</v>
      </c>
      <c r="C52" s="109"/>
      <c r="D52" s="16"/>
      <c r="E52" s="16"/>
    </row>
    <row r="53" spans="1:5" ht="16.5" customHeight="1" thickBot="1">
      <c r="A53" s="15"/>
      <c r="B53" s="112" t="s">
        <v>129</v>
      </c>
      <c r="C53" s="112"/>
      <c r="D53" s="17">
        <f>SUM(D46,D40,D47:D52)</f>
        <v>15663315.419999998</v>
      </c>
      <c r="E53" s="50">
        <f>SUM(E46,E40,E47:E52)</f>
        <v>15538954.43</v>
      </c>
    </row>
    <row r="54" spans="1:5" ht="16.5" customHeight="1" thickBot="1">
      <c r="A54" s="15"/>
      <c r="B54" s="107" t="s">
        <v>122</v>
      </c>
      <c r="C54" s="107"/>
      <c r="D54" s="30">
        <f>IF(D24&gt;D53,D24-D53,0)</f>
        <v>0</v>
      </c>
      <c r="E54" s="30">
        <f>IF(E24&gt;E53,E24-E53,0)</f>
        <v>0</v>
      </c>
    </row>
    <row r="55" spans="1:5" ht="17.25" customHeight="1" thickBot="1">
      <c r="A55" s="15"/>
      <c r="B55" s="107" t="s">
        <v>123</v>
      </c>
      <c r="C55" s="107"/>
      <c r="D55" s="30">
        <f>IF(D24&lt;D53,D53-D24,0)</f>
        <v>1892180.3099999968</v>
      </c>
      <c r="E55" s="30">
        <f>IF(E24&lt;E53,E53-E24,0)</f>
        <v>1034616.0999999996</v>
      </c>
    </row>
    <row r="56" spans="1:5">
      <c r="A56" s="47"/>
    </row>
    <row r="57" spans="1:5">
      <c r="A57" s="3" t="s">
        <v>38</v>
      </c>
    </row>
    <row r="58" spans="1:5">
      <c r="A58" s="2" t="s">
        <v>39</v>
      </c>
    </row>
    <row r="59" spans="1:5">
      <c r="A59" s="2" t="s">
        <v>40</v>
      </c>
    </row>
    <row r="60" spans="1:5">
      <c r="A60" s="3" t="s">
        <v>34</v>
      </c>
    </row>
    <row r="61" spans="1:5">
      <c r="A61" s="3" t="s">
        <v>35</v>
      </c>
    </row>
    <row r="62" spans="1:5">
      <c r="A62" s="4" t="s">
        <v>36</v>
      </c>
    </row>
  </sheetData>
  <mergeCells count="44">
    <mergeCell ref="B55:C55"/>
    <mergeCell ref="A4:E4"/>
    <mergeCell ref="A5:E5"/>
    <mergeCell ref="B10:C10"/>
    <mergeCell ref="B17:C17"/>
    <mergeCell ref="B18:C18"/>
    <mergeCell ref="B19:C19"/>
    <mergeCell ref="B8:C8"/>
    <mergeCell ref="B9:C9"/>
    <mergeCell ref="B11:C11"/>
    <mergeCell ref="B20:C20"/>
    <mergeCell ref="B22:C22"/>
    <mergeCell ref="B23:C23"/>
    <mergeCell ref="B24:C24"/>
    <mergeCell ref="B26:C26"/>
    <mergeCell ref="B27:C27"/>
    <mergeCell ref="B21:C21"/>
    <mergeCell ref="B28:C28"/>
    <mergeCell ref="B29:C29"/>
    <mergeCell ref="B30:C30"/>
    <mergeCell ref="B41:C41"/>
    <mergeCell ref="B42:C42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54:C54"/>
    <mergeCell ref="B43:C43"/>
    <mergeCell ref="B44:C44"/>
    <mergeCell ref="B45:C45"/>
    <mergeCell ref="B46:C46"/>
    <mergeCell ref="B47:C47"/>
    <mergeCell ref="B48:C48"/>
    <mergeCell ref="B50:C50"/>
    <mergeCell ref="B51:C51"/>
    <mergeCell ref="B52:C52"/>
    <mergeCell ref="B53:C53"/>
    <mergeCell ref="B49:C49"/>
  </mergeCells>
  <pageMargins left="0.7" right="0.7" top="0.54" bottom="0.57999999999999996" header="0.3" footer="0.3"/>
  <pageSetup paperSize="9" scale="7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4"/>
  <sheetViews>
    <sheetView tabSelected="1" workbookViewId="0">
      <selection activeCell="D11" sqref="D11"/>
    </sheetView>
  </sheetViews>
  <sheetFormatPr defaultRowHeight="15.75"/>
  <cols>
    <col min="1" max="1" width="28.625" customWidth="1"/>
    <col min="2" max="9" width="12.625" customWidth="1"/>
    <col min="10" max="11" width="11.75" customWidth="1"/>
  </cols>
  <sheetData>
    <row r="1" spans="1:12">
      <c r="A1" s="19" t="s">
        <v>58</v>
      </c>
    </row>
    <row r="2" spans="1:12" ht="26.25" customHeight="1" thickBot="1">
      <c r="A2" s="67" t="s">
        <v>139</v>
      </c>
      <c r="B2" s="67"/>
    </row>
    <row r="3" spans="1:12">
      <c r="A3" s="19"/>
    </row>
    <row r="4" spans="1:12">
      <c r="A4" s="122" t="s">
        <v>41</v>
      </c>
      <c r="B4" s="122"/>
      <c r="C4" s="122"/>
      <c r="D4" s="122"/>
      <c r="E4" s="122"/>
      <c r="F4" s="122"/>
      <c r="G4" s="122"/>
      <c r="H4" s="122"/>
      <c r="I4" s="122"/>
      <c r="J4" s="122"/>
    </row>
    <row r="5" spans="1:12" ht="16.5" thickBot="1">
      <c r="A5" s="20"/>
      <c r="B5" s="20"/>
      <c r="C5" s="21"/>
      <c r="D5" s="21"/>
      <c r="E5" s="6"/>
      <c r="F5" s="6"/>
      <c r="G5" s="6"/>
      <c r="H5" s="6"/>
      <c r="I5" s="6"/>
      <c r="K5" s="6"/>
      <c r="L5" s="6" t="s">
        <v>42</v>
      </c>
    </row>
    <row r="6" spans="1:12" ht="36" customHeight="1" thickBot="1">
      <c r="A6" s="11" t="s">
        <v>43</v>
      </c>
      <c r="B6" s="25" t="s">
        <v>145</v>
      </c>
      <c r="C6" s="25" t="s">
        <v>44</v>
      </c>
      <c r="D6" s="25" t="s">
        <v>108</v>
      </c>
      <c r="E6" s="25" t="s">
        <v>109</v>
      </c>
      <c r="F6" s="25" t="s">
        <v>110</v>
      </c>
      <c r="G6" s="25" t="s">
        <v>111</v>
      </c>
      <c r="H6" s="25" t="s">
        <v>112</v>
      </c>
      <c r="I6" s="25" t="s">
        <v>113</v>
      </c>
      <c r="J6" s="25" t="s">
        <v>134</v>
      </c>
      <c r="K6" s="12" t="s">
        <v>135</v>
      </c>
      <c r="L6" s="12" t="s">
        <v>132</v>
      </c>
    </row>
    <row r="7" spans="1:12" ht="16.5" thickBot="1">
      <c r="A7" s="15">
        <v>0</v>
      </c>
      <c r="B7" s="23">
        <v>1</v>
      </c>
      <c r="C7" s="23">
        <v>2</v>
      </c>
      <c r="D7" s="23">
        <v>3</v>
      </c>
      <c r="E7" s="23">
        <v>4</v>
      </c>
      <c r="F7" s="23">
        <v>5</v>
      </c>
      <c r="G7" s="23">
        <v>6</v>
      </c>
      <c r="H7" s="23">
        <v>7</v>
      </c>
      <c r="I7" s="23">
        <v>8</v>
      </c>
      <c r="J7" s="24">
        <v>9</v>
      </c>
      <c r="K7" s="24">
        <v>9</v>
      </c>
      <c r="L7" s="24">
        <v>10</v>
      </c>
    </row>
    <row r="8" spans="1:12" ht="24.95" customHeight="1">
      <c r="A8" s="14" t="s">
        <v>45</v>
      </c>
      <c r="B8" s="26">
        <v>1022343.53</v>
      </c>
      <c r="C8" s="26">
        <f>SUM(D8:K8)</f>
        <v>144.69</v>
      </c>
      <c r="D8" s="26">
        <v>144.69</v>
      </c>
      <c r="E8" s="26"/>
      <c r="F8" s="26"/>
      <c r="G8" s="26"/>
      <c r="H8" s="26"/>
      <c r="I8" s="26"/>
      <c r="J8" s="26"/>
      <c r="K8" s="26"/>
      <c r="L8" s="26"/>
    </row>
    <row r="9" spans="1:12" ht="24.95" customHeight="1">
      <c r="A9" s="65" t="s">
        <v>46</v>
      </c>
      <c r="B9" s="27">
        <v>1261518.53</v>
      </c>
      <c r="C9" s="26">
        <f t="shared" ref="C9:C19" si="0">SUM(D9:K9)</f>
        <v>5200</v>
      </c>
      <c r="D9" s="27">
        <v>5200</v>
      </c>
      <c r="E9" s="27"/>
      <c r="F9" s="27"/>
      <c r="G9" s="27"/>
      <c r="H9" s="27"/>
      <c r="I9" s="27"/>
      <c r="J9" s="27"/>
      <c r="K9" s="27"/>
      <c r="L9" s="27"/>
    </row>
    <row r="10" spans="1:12" ht="24.95" customHeight="1">
      <c r="A10" s="65" t="s">
        <v>47</v>
      </c>
      <c r="B10" s="27">
        <v>198589.29</v>
      </c>
      <c r="C10" s="26">
        <f t="shared" si="0"/>
        <v>179.17</v>
      </c>
      <c r="D10" s="27">
        <v>179.17</v>
      </c>
      <c r="E10" s="27"/>
      <c r="F10" s="27"/>
      <c r="G10" s="27"/>
      <c r="H10" s="27"/>
      <c r="I10" s="27"/>
      <c r="J10" s="27"/>
      <c r="K10" s="27"/>
      <c r="L10" s="27"/>
    </row>
    <row r="11" spans="1:12" ht="24.95" customHeight="1">
      <c r="A11" s="65" t="s">
        <v>48</v>
      </c>
      <c r="B11" s="27">
        <v>347697.23</v>
      </c>
      <c r="C11" s="26">
        <f t="shared" si="0"/>
        <v>0</v>
      </c>
      <c r="D11" s="27"/>
      <c r="E11" s="27"/>
      <c r="F11" s="27"/>
      <c r="G11" s="27"/>
      <c r="H11" s="27"/>
      <c r="I11" s="27"/>
      <c r="J11" s="27"/>
      <c r="K11" s="27"/>
      <c r="L11" s="27"/>
    </row>
    <row r="12" spans="1:12" ht="24.95" customHeight="1">
      <c r="A12" s="65" t="s">
        <v>49</v>
      </c>
      <c r="B12" s="27">
        <v>101218.17</v>
      </c>
      <c r="C12" s="26">
        <f t="shared" si="0"/>
        <v>0</v>
      </c>
      <c r="D12" s="27"/>
      <c r="E12" s="27"/>
      <c r="F12" s="27"/>
      <c r="G12" s="27"/>
      <c r="H12" s="27"/>
      <c r="I12" s="27"/>
      <c r="J12" s="27"/>
      <c r="K12" s="27"/>
      <c r="L12" s="27"/>
    </row>
    <row r="13" spans="1:12" ht="24.95" customHeight="1">
      <c r="A13" s="65" t="s">
        <v>50</v>
      </c>
      <c r="B13" s="27">
        <v>258402.8</v>
      </c>
      <c r="C13" s="26">
        <f t="shared" si="0"/>
        <v>0</v>
      </c>
      <c r="D13" s="27"/>
      <c r="E13" s="27"/>
      <c r="F13" s="27"/>
      <c r="G13" s="27"/>
      <c r="H13" s="27"/>
      <c r="I13" s="27"/>
      <c r="J13" s="27"/>
      <c r="K13" s="27"/>
      <c r="L13" s="27"/>
    </row>
    <row r="14" spans="1:12" ht="24.95" customHeight="1">
      <c r="A14" s="65" t="s">
        <v>51</v>
      </c>
      <c r="B14" s="27">
        <v>1992.51</v>
      </c>
      <c r="C14" s="26">
        <f t="shared" si="0"/>
        <v>0</v>
      </c>
      <c r="D14" s="27"/>
      <c r="E14" s="27"/>
      <c r="F14" s="27"/>
      <c r="G14" s="27"/>
      <c r="H14" s="27"/>
      <c r="I14" s="27"/>
      <c r="J14" s="27"/>
      <c r="K14" s="27"/>
      <c r="L14" s="27"/>
    </row>
    <row r="15" spans="1:12" ht="24.95" customHeight="1">
      <c r="A15" s="65" t="s">
        <v>52</v>
      </c>
      <c r="B15" s="27">
        <v>2754460</v>
      </c>
      <c r="C15" s="26">
        <f>SUM(D15:K15)</f>
        <v>0</v>
      </c>
      <c r="D15" s="27"/>
      <c r="E15" s="27"/>
      <c r="F15" s="27"/>
      <c r="G15" s="27"/>
      <c r="H15" s="27"/>
      <c r="I15" s="27"/>
      <c r="J15" s="27"/>
      <c r="K15" s="27"/>
      <c r="L15" s="27"/>
    </row>
    <row r="16" spans="1:12" ht="24.95" customHeight="1">
      <c r="A16" s="65" t="s">
        <v>53</v>
      </c>
      <c r="B16" s="27">
        <v>17943.849999999999</v>
      </c>
      <c r="C16" s="26">
        <f t="shared" si="0"/>
        <v>0</v>
      </c>
      <c r="D16" s="27"/>
      <c r="E16" s="27"/>
      <c r="F16" s="27"/>
      <c r="G16" s="27"/>
      <c r="H16" s="27"/>
      <c r="I16" s="27"/>
      <c r="J16" s="27"/>
      <c r="K16" s="27"/>
      <c r="L16" s="27"/>
    </row>
    <row r="17" spans="1:12" ht="24.95" customHeight="1">
      <c r="A17" s="65" t="s">
        <v>54</v>
      </c>
      <c r="B17" s="27"/>
      <c r="C17" s="26">
        <f t="shared" si="0"/>
        <v>0</v>
      </c>
      <c r="D17" s="27"/>
      <c r="E17" s="27"/>
      <c r="F17" s="27"/>
      <c r="G17" s="27"/>
      <c r="H17" s="27"/>
      <c r="I17" s="27"/>
      <c r="J17" s="27"/>
      <c r="K17" s="27"/>
      <c r="L17" s="27"/>
    </row>
    <row r="18" spans="1:12" ht="24.95" customHeight="1">
      <c r="A18" s="65" t="s">
        <v>55</v>
      </c>
      <c r="B18" s="27">
        <v>294809</v>
      </c>
      <c r="C18" s="26">
        <f t="shared" si="0"/>
        <v>0</v>
      </c>
      <c r="D18" s="27"/>
      <c r="E18" s="27"/>
      <c r="F18" s="27"/>
      <c r="G18" s="27"/>
      <c r="H18" s="27"/>
      <c r="I18" s="27"/>
      <c r="J18" s="27"/>
      <c r="K18" s="27"/>
      <c r="L18" s="27"/>
    </row>
    <row r="19" spans="1:12" ht="24.95" customHeight="1" thickBot="1">
      <c r="A19" s="66" t="s">
        <v>56</v>
      </c>
      <c r="B19" s="28"/>
      <c r="C19" s="26">
        <f t="shared" si="0"/>
        <v>0</v>
      </c>
      <c r="D19" s="28"/>
      <c r="E19" s="28"/>
      <c r="F19" s="28"/>
      <c r="G19" s="28"/>
      <c r="H19" s="28"/>
      <c r="I19" s="28"/>
      <c r="J19" s="28"/>
      <c r="K19" s="28"/>
      <c r="L19" s="28"/>
    </row>
    <row r="20" spans="1:12" ht="24.95" customHeight="1" thickBot="1">
      <c r="A20" s="22" t="s">
        <v>57</v>
      </c>
      <c r="B20" s="29">
        <f>SUM(B8:B19)</f>
        <v>6258974.9099999992</v>
      </c>
      <c r="C20" s="29">
        <f t="shared" ref="C20:K20" si="1">SUM(C8:C19)</f>
        <v>5523.86</v>
      </c>
      <c r="D20" s="29">
        <f t="shared" si="1"/>
        <v>5523.86</v>
      </c>
      <c r="E20" s="29">
        <f t="shared" si="1"/>
        <v>0</v>
      </c>
      <c r="F20" s="29">
        <f t="shared" si="1"/>
        <v>0</v>
      </c>
      <c r="G20" s="29">
        <f t="shared" si="1"/>
        <v>0</v>
      </c>
      <c r="H20" s="29">
        <f t="shared" si="1"/>
        <v>0</v>
      </c>
      <c r="I20" s="29">
        <f t="shared" si="1"/>
        <v>0</v>
      </c>
      <c r="J20" s="29">
        <f t="shared" si="1"/>
        <v>0</v>
      </c>
      <c r="K20" s="29">
        <f t="shared" si="1"/>
        <v>0</v>
      </c>
      <c r="L20" s="29">
        <f>SUM(L8:L19)</f>
        <v>0</v>
      </c>
    </row>
    <row r="21" spans="1:12">
      <c r="A21" s="18"/>
    </row>
    <row r="22" spans="1:12">
      <c r="A22" s="18" t="s">
        <v>59</v>
      </c>
    </row>
    <row r="24" spans="1:12">
      <c r="A24" s="68" t="s">
        <v>114</v>
      </c>
      <c r="B24" s="69"/>
      <c r="C24" s="69"/>
      <c r="D24" s="69"/>
      <c r="E24" s="69"/>
    </row>
  </sheetData>
  <mergeCells count="1">
    <mergeCell ref="A4:J4"/>
  </mergeCells>
  <pageMargins left="0.45" right="0.4" top="0.64" bottom="0.64" header="0.3" footer="0.3"/>
  <pageSetup paperSize="9" scale="9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22"/>
  <sheetViews>
    <sheetView workbookViewId="0">
      <selection activeCell="M14" sqref="M14"/>
    </sheetView>
  </sheetViews>
  <sheetFormatPr defaultRowHeight="15.75"/>
  <cols>
    <col min="1" max="1" width="4.75" customWidth="1"/>
    <col min="2" max="2" width="39.375" customWidth="1"/>
    <col min="3" max="3" width="12.25" customWidth="1"/>
    <col min="4" max="6" width="12.75" customWidth="1"/>
    <col min="7" max="7" width="12.125" customWidth="1"/>
    <col min="8" max="8" width="11.25" customWidth="1"/>
    <col min="9" max="9" width="12" customWidth="1"/>
    <col min="10" max="10" width="11.5" customWidth="1"/>
  </cols>
  <sheetData>
    <row r="1" spans="1:13">
      <c r="A1" s="32" t="s">
        <v>74</v>
      </c>
    </row>
    <row r="2" spans="1:13" ht="16.5" thickBot="1">
      <c r="A2" s="70" t="s">
        <v>139</v>
      </c>
      <c r="B2" s="67"/>
    </row>
    <row r="3" spans="1:13">
      <c r="A3" s="123" t="s">
        <v>60</v>
      </c>
      <c r="B3" s="123"/>
      <c r="C3" s="123"/>
      <c r="D3" s="123"/>
      <c r="E3" s="123"/>
      <c r="F3" s="123"/>
      <c r="G3" s="123"/>
      <c r="H3" s="123"/>
      <c r="I3" s="123"/>
      <c r="J3" s="123"/>
    </row>
    <row r="4" spans="1:13">
      <c r="A4" s="31"/>
    </row>
    <row r="5" spans="1:13" ht="16.5" thickBot="1">
      <c r="A5" s="5"/>
      <c r="B5" s="5"/>
      <c r="C5" s="5"/>
      <c r="D5" s="5"/>
      <c r="E5" s="5"/>
      <c r="F5" s="5"/>
      <c r="G5" s="5"/>
      <c r="H5" s="5"/>
      <c r="I5" s="6"/>
      <c r="M5" s="6" t="s">
        <v>42</v>
      </c>
    </row>
    <row r="6" spans="1:13" ht="46.5" customHeight="1" thickBot="1">
      <c r="A6" s="11" t="s">
        <v>61</v>
      </c>
      <c r="B6" s="25" t="s">
        <v>43</v>
      </c>
      <c r="C6" s="25" t="s">
        <v>146</v>
      </c>
      <c r="D6" s="25" t="s">
        <v>62</v>
      </c>
      <c r="E6" s="25" t="s">
        <v>115</v>
      </c>
      <c r="F6" s="25" t="s">
        <v>116</v>
      </c>
      <c r="G6" s="25" t="s">
        <v>117</v>
      </c>
      <c r="H6" s="25" t="s">
        <v>118</v>
      </c>
      <c r="I6" s="25" t="s">
        <v>119</v>
      </c>
      <c r="J6" s="101" t="s">
        <v>136</v>
      </c>
      <c r="K6" s="101" t="s">
        <v>137</v>
      </c>
      <c r="L6" s="101" t="s">
        <v>138</v>
      </c>
      <c r="M6" s="101" t="s">
        <v>133</v>
      </c>
    </row>
    <row r="7" spans="1:13" ht="16.5" thickBot="1">
      <c r="A7" s="15"/>
      <c r="B7" s="23">
        <v>0</v>
      </c>
      <c r="C7" s="23">
        <v>1</v>
      </c>
      <c r="D7" s="23">
        <v>2</v>
      </c>
      <c r="E7" s="23">
        <v>3</v>
      </c>
      <c r="F7" s="23">
        <v>4</v>
      </c>
      <c r="G7" s="23">
        <v>5</v>
      </c>
      <c r="H7" s="23">
        <v>6</v>
      </c>
      <c r="I7" s="23">
        <v>7</v>
      </c>
      <c r="J7" s="7">
        <v>8</v>
      </c>
      <c r="K7" s="7">
        <v>9</v>
      </c>
      <c r="L7" s="7">
        <v>10</v>
      </c>
      <c r="M7" s="7">
        <v>11</v>
      </c>
    </row>
    <row r="8" spans="1:13" ht="27.95" customHeight="1">
      <c r="A8" s="77">
        <v>1</v>
      </c>
      <c r="B8" s="78" t="s">
        <v>63</v>
      </c>
      <c r="C8" s="78">
        <v>1192211.3500000001</v>
      </c>
      <c r="D8" s="78">
        <f t="shared" ref="D8:D12" si="0">SUM(E8:L8)</f>
        <v>0</v>
      </c>
      <c r="E8" s="78"/>
      <c r="F8" s="78"/>
      <c r="G8" s="78"/>
      <c r="H8" s="78"/>
      <c r="I8" s="78"/>
      <c r="J8" s="76"/>
      <c r="K8" s="76"/>
      <c r="L8" s="76"/>
      <c r="M8" s="76"/>
    </row>
    <row r="9" spans="1:13" ht="27.95" customHeight="1">
      <c r="A9" s="75">
        <v>2</v>
      </c>
      <c r="B9" s="76" t="s">
        <v>64</v>
      </c>
      <c r="C9" s="76">
        <v>1203173.1200000001</v>
      </c>
      <c r="D9" s="78">
        <f t="shared" si="0"/>
        <v>0</v>
      </c>
      <c r="E9" s="76"/>
      <c r="F9" s="76"/>
      <c r="G9" s="76"/>
      <c r="H9" s="76"/>
      <c r="I9" s="76"/>
      <c r="J9" s="76"/>
      <c r="K9" s="76"/>
      <c r="L9" s="76"/>
      <c r="M9" s="76"/>
    </row>
    <row r="10" spans="1:13" ht="27.95" customHeight="1">
      <c r="A10" s="75">
        <v>3</v>
      </c>
      <c r="B10" s="76" t="s">
        <v>65</v>
      </c>
      <c r="C10" s="76">
        <v>797717.16</v>
      </c>
      <c r="D10" s="78">
        <f t="shared" si="0"/>
        <v>0</v>
      </c>
      <c r="E10" s="76"/>
      <c r="F10" s="76"/>
      <c r="G10" s="76"/>
      <c r="H10" s="76"/>
      <c r="I10" s="76"/>
      <c r="J10" s="76"/>
      <c r="K10" s="76"/>
      <c r="L10" s="76"/>
      <c r="M10" s="76"/>
    </row>
    <row r="11" spans="1:13" ht="27.95" customHeight="1">
      <c r="A11" s="75">
        <v>4</v>
      </c>
      <c r="B11" s="76" t="s">
        <v>66</v>
      </c>
      <c r="C11" s="76">
        <v>2472.6</v>
      </c>
      <c r="D11" s="78">
        <f t="shared" si="0"/>
        <v>0</v>
      </c>
      <c r="E11" s="76"/>
      <c r="F11" s="76"/>
      <c r="G11" s="76"/>
      <c r="H11" s="76"/>
      <c r="I11" s="76"/>
      <c r="J11" s="76"/>
      <c r="K11" s="76"/>
      <c r="L11" s="76"/>
      <c r="M11" s="76"/>
    </row>
    <row r="12" spans="1:13" ht="27.95" customHeight="1">
      <c r="A12" s="75">
        <v>5</v>
      </c>
      <c r="B12" s="76" t="s">
        <v>67</v>
      </c>
      <c r="C12" s="76"/>
      <c r="D12" s="78">
        <f t="shared" si="0"/>
        <v>0</v>
      </c>
      <c r="E12" s="76"/>
      <c r="F12" s="76"/>
      <c r="G12" s="76"/>
      <c r="H12" s="76"/>
      <c r="I12" s="76"/>
      <c r="J12" s="76"/>
      <c r="K12" s="76"/>
      <c r="L12" s="76"/>
      <c r="M12" s="76"/>
    </row>
    <row r="13" spans="1:13" ht="27.95" customHeight="1" thickBot="1">
      <c r="A13" s="79">
        <v>6</v>
      </c>
      <c r="B13" s="80" t="s">
        <v>68</v>
      </c>
      <c r="C13" s="80">
        <v>700561.06</v>
      </c>
      <c r="D13" s="78">
        <v>175278.91</v>
      </c>
      <c r="E13" s="80">
        <v>72142.7</v>
      </c>
      <c r="F13" s="80">
        <v>1275</v>
      </c>
      <c r="G13" s="80">
        <v>2050</v>
      </c>
      <c r="H13" s="80">
        <v>23979.22</v>
      </c>
      <c r="I13" s="80">
        <v>50</v>
      </c>
      <c r="J13" s="76">
        <v>45874.57</v>
      </c>
      <c r="K13" s="76">
        <v>12825.57</v>
      </c>
      <c r="L13" s="76">
        <v>17081.849999999999</v>
      </c>
      <c r="M13" s="76">
        <v>3138</v>
      </c>
    </row>
    <row r="14" spans="1:13" ht="27.95" customHeight="1" thickBot="1">
      <c r="A14" s="81"/>
      <c r="B14" s="82" t="s">
        <v>69</v>
      </c>
      <c r="C14" s="83">
        <f>SUM(C8:C13)</f>
        <v>3896135.2900000005</v>
      </c>
      <c r="D14" s="83">
        <f t="shared" ref="D14:I14" si="1">SUM(D8:D13)</f>
        <v>175278.91</v>
      </c>
      <c r="E14" s="83">
        <f t="shared" si="1"/>
        <v>72142.7</v>
      </c>
      <c r="F14" s="83">
        <f t="shared" si="1"/>
        <v>1275</v>
      </c>
      <c r="G14" s="83">
        <f t="shared" si="1"/>
        <v>2050</v>
      </c>
      <c r="H14" s="83">
        <f t="shared" si="1"/>
        <v>23979.22</v>
      </c>
      <c r="I14" s="83">
        <f t="shared" si="1"/>
        <v>50</v>
      </c>
      <c r="J14" s="102">
        <f>SUM(J8:J13)</f>
        <v>45874.57</v>
      </c>
      <c r="K14" s="102">
        <f>SUM(K8:K13)</f>
        <v>12825.57</v>
      </c>
      <c r="L14" s="102">
        <f>SUM(L8:L13)</f>
        <v>17081.849999999999</v>
      </c>
      <c r="M14" s="102">
        <f>SUM(M8:M13)</f>
        <v>3138</v>
      </c>
    </row>
    <row r="15" spans="1:13">
      <c r="A15" s="19"/>
    </row>
    <row r="16" spans="1:13">
      <c r="A16" s="34" t="s">
        <v>70</v>
      </c>
      <c r="B16" s="35"/>
    </row>
    <row r="17" spans="1:2">
      <c r="A17" s="34" t="s">
        <v>71</v>
      </c>
      <c r="B17" s="35"/>
    </row>
    <row r="18" spans="1:2">
      <c r="A18" s="18"/>
      <c r="B18" s="35"/>
    </row>
    <row r="19" spans="1:2">
      <c r="A19" s="18" t="s">
        <v>72</v>
      </c>
      <c r="B19" s="35"/>
    </row>
    <row r="20" spans="1:2">
      <c r="A20" s="36" t="s">
        <v>73</v>
      </c>
      <c r="B20" s="35"/>
    </row>
    <row r="22" spans="1:2">
      <c r="A22" s="68" t="s">
        <v>120</v>
      </c>
    </row>
  </sheetData>
  <mergeCells count="1">
    <mergeCell ref="A3:J3"/>
  </mergeCells>
  <pageMargins left="0.45" right="0.38" top="0.75" bottom="0.75" header="0.3" footer="0.3"/>
  <pageSetup paperSize="9" scale="9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D22"/>
  <sheetViews>
    <sheetView workbookViewId="0">
      <selection activeCell="C18" sqref="C18"/>
    </sheetView>
  </sheetViews>
  <sheetFormatPr defaultRowHeight="15.75"/>
  <cols>
    <col min="1" max="1" width="5.75" customWidth="1"/>
    <col min="2" max="2" width="34.625" customWidth="1"/>
    <col min="3" max="3" width="19" customWidth="1"/>
    <col min="4" max="4" width="19.375" customWidth="1"/>
  </cols>
  <sheetData>
    <row r="1" spans="1:4">
      <c r="A1" s="32" t="s">
        <v>74</v>
      </c>
    </row>
    <row r="2" spans="1:4" ht="24" customHeight="1">
      <c r="A2" s="62" t="s">
        <v>139</v>
      </c>
      <c r="B2" s="63"/>
    </row>
    <row r="5" spans="1:4">
      <c r="A5" s="123" t="s">
        <v>96</v>
      </c>
      <c r="B5" s="123"/>
      <c r="C5" s="123"/>
      <c r="D5" s="123"/>
    </row>
    <row r="6" spans="1:4">
      <c r="B6" s="33"/>
    </row>
    <row r="7" spans="1:4">
      <c r="B7" s="51"/>
      <c r="C7" s="52"/>
      <c r="D7" s="52"/>
    </row>
    <row r="8" spans="1:4" ht="30.75" customHeight="1">
      <c r="A8" s="44" t="s">
        <v>126</v>
      </c>
      <c r="B8" s="39" t="s">
        <v>43</v>
      </c>
      <c r="C8" s="103" t="s">
        <v>144</v>
      </c>
      <c r="D8" s="103" t="s">
        <v>142</v>
      </c>
    </row>
    <row r="9" spans="1:4" ht="29.25" customHeight="1">
      <c r="A9" s="55">
        <v>1</v>
      </c>
      <c r="B9" s="40" t="s">
        <v>98</v>
      </c>
      <c r="C9" s="41">
        <v>241</v>
      </c>
      <c r="D9" s="41">
        <v>258</v>
      </c>
    </row>
    <row r="10" spans="1:4" ht="30" customHeight="1">
      <c r="A10" s="55">
        <v>2</v>
      </c>
      <c r="B10" s="40" t="s">
        <v>99</v>
      </c>
      <c r="C10" s="41">
        <v>241</v>
      </c>
      <c r="D10" s="41">
        <v>261</v>
      </c>
    </row>
    <row r="11" spans="1:4" ht="31.5" customHeight="1">
      <c r="A11" s="55">
        <v>3</v>
      </c>
      <c r="B11" s="40" t="s">
        <v>100</v>
      </c>
      <c r="C11" s="41">
        <v>218</v>
      </c>
      <c r="D11" s="41">
        <v>231</v>
      </c>
    </row>
    <row r="12" spans="1:4">
      <c r="A12" s="48"/>
      <c r="B12" s="53"/>
      <c r="C12" s="53"/>
      <c r="D12" s="53"/>
    </row>
    <row r="13" spans="1:4">
      <c r="B13" s="54"/>
      <c r="C13" s="52"/>
      <c r="D13" s="52"/>
    </row>
    <row r="14" spans="1:4">
      <c r="A14" s="54" t="s">
        <v>97</v>
      </c>
      <c r="C14" s="52"/>
      <c r="D14" s="52"/>
    </row>
    <row r="15" spans="1:4">
      <c r="B15" s="54"/>
      <c r="C15" s="52"/>
      <c r="D15" s="52"/>
    </row>
    <row r="16" spans="1:4">
      <c r="B16" s="54"/>
      <c r="C16" s="52"/>
      <c r="D16" s="52"/>
    </row>
    <row r="17" spans="1:4" ht="22.9" customHeight="1">
      <c r="A17" s="40"/>
      <c r="B17" s="74"/>
      <c r="C17" s="103" t="s">
        <v>144</v>
      </c>
      <c r="D17" s="103" t="s">
        <v>142</v>
      </c>
    </row>
    <row r="18" spans="1:4" ht="26.45" customHeight="1">
      <c r="A18" s="55"/>
      <c r="B18" s="40" t="s">
        <v>125</v>
      </c>
      <c r="C18" s="41">
        <v>11</v>
      </c>
      <c r="D18" s="41">
        <v>1</v>
      </c>
    </row>
    <row r="19" spans="1:4">
      <c r="B19" s="52"/>
      <c r="C19" s="52"/>
      <c r="D19" s="52"/>
    </row>
    <row r="20" spans="1:4">
      <c r="A20" s="100" t="s">
        <v>130</v>
      </c>
      <c r="B20" s="52"/>
      <c r="C20" s="52"/>
      <c r="D20" s="52"/>
    </row>
    <row r="21" spans="1:4">
      <c r="B21" s="52"/>
      <c r="C21" s="52"/>
      <c r="D21" s="52"/>
    </row>
    <row r="22" spans="1:4">
      <c r="B22" s="52"/>
      <c r="C22" s="52"/>
      <c r="D22" s="52"/>
    </row>
  </sheetData>
  <mergeCells count="1">
    <mergeCell ref="A5:D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C16"/>
  <sheetViews>
    <sheetView workbookViewId="0">
      <selection activeCell="B24" sqref="B24"/>
    </sheetView>
  </sheetViews>
  <sheetFormatPr defaultRowHeight="15"/>
  <cols>
    <col min="1" max="1" width="10.875" style="48" customWidth="1"/>
    <col min="2" max="2" width="43.125" style="48" customWidth="1"/>
    <col min="3" max="3" width="23.625" style="48" customWidth="1"/>
    <col min="4" max="16384" width="9" style="48"/>
  </cols>
  <sheetData>
    <row r="1" spans="1:3" ht="15.75">
      <c r="A1" s="32" t="s">
        <v>74</v>
      </c>
      <c r="B1"/>
    </row>
    <row r="2" spans="1:3" ht="24.75" customHeight="1">
      <c r="A2" s="62" t="s">
        <v>139</v>
      </c>
      <c r="B2" s="63"/>
    </row>
    <row r="5" spans="1:3" ht="16.5" customHeight="1">
      <c r="A5" s="123" t="s">
        <v>101</v>
      </c>
      <c r="B5" s="123"/>
      <c r="C5" s="123"/>
    </row>
    <row r="6" spans="1:3">
      <c r="A6" s="33"/>
    </row>
    <row r="7" spans="1:3">
      <c r="A7" s="51"/>
      <c r="B7" s="59"/>
      <c r="C7" s="60" t="s">
        <v>42</v>
      </c>
    </row>
    <row r="8" spans="1:3" ht="42.75" customHeight="1">
      <c r="A8" s="124" t="s">
        <v>77</v>
      </c>
      <c r="B8" s="124"/>
      <c r="C8" s="39" t="s">
        <v>102</v>
      </c>
    </row>
    <row r="9" spans="1:3" ht="33.75" customHeight="1">
      <c r="A9" s="125" t="s">
        <v>148</v>
      </c>
      <c r="B9" s="125"/>
      <c r="C9" s="46">
        <v>3524178.43</v>
      </c>
    </row>
    <row r="10" spans="1:3" ht="24" customHeight="1">
      <c r="A10" s="125" t="s">
        <v>147</v>
      </c>
      <c r="B10" s="125"/>
      <c r="C10" s="46"/>
    </row>
    <row r="11" spans="1:3" ht="24.95" customHeight="1">
      <c r="A11" s="45"/>
      <c r="B11" s="45" t="s">
        <v>103</v>
      </c>
      <c r="C11" s="57">
        <v>1310782.8400000001</v>
      </c>
    </row>
    <row r="12" spans="1:3" ht="24.95" customHeight="1">
      <c r="A12" s="45"/>
      <c r="B12" s="45" t="s">
        <v>104</v>
      </c>
      <c r="C12" s="57"/>
    </row>
    <row r="13" spans="1:3" ht="24.95" customHeight="1">
      <c r="A13" s="45"/>
      <c r="B13" s="45" t="s">
        <v>105</v>
      </c>
      <c r="C13" s="57">
        <v>69347.850000000006</v>
      </c>
    </row>
    <row r="14" spans="1:3" ht="24.95" customHeight="1">
      <c r="A14" s="45"/>
      <c r="B14" s="45" t="s">
        <v>106</v>
      </c>
      <c r="C14" s="57">
        <v>192594.02</v>
      </c>
    </row>
    <row r="15" spans="1:3" ht="24.95" customHeight="1">
      <c r="A15" s="56"/>
      <c r="B15" s="56" t="s">
        <v>107</v>
      </c>
      <c r="C15" s="58">
        <f>SUM(C11:C14)</f>
        <v>1572724.7100000002</v>
      </c>
    </row>
    <row r="16" spans="1:3">
      <c r="A16" s="42"/>
    </row>
  </sheetData>
  <mergeCells count="4">
    <mergeCell ref="A8:B8"/>
    <mergeCell ref="A9:B9"/>
    <mergeCell ref="A10:B10"/>
    <mergeCell ref="A5:C5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C15"/>
  <sheetViews>
    <sheetView workbookViewId="0">
      <selection activeCell="A3" sqref="A3"/>
    </sheetView>
  </sheetViews>
  <sheetFormatPr defaultRowHeight="15.75"/>
  <cols>
    <col min="1" max="1" width="29.5" customWidth="1"/>
    <col min="2" max="2" width="21.5" customWidth="1"/>
    <col min="3" max="3" width="17.875" customWidth="1"/>
  </cols>
  <sheetData>
    <row r="1" spans="1:3">
      <c r="A1" s="32" t="s">
        <v>74</v>
      </c>
    </row>
    <row r="2" spans="1:3" ht="25.5" customHeight="1">
      <c r="A2" s="62" t="s">
        <v>139</v>
      </c>
      <c r="B2" s="63"/>
    </row>
    <row r="6" spans="1:3">
      <c r="A6" s="123" t="s">
        <v>76</v>
      </c>
      <c r="B6" s="123"/>
      <c r="C6" s="123"/>
    </row>
    <row r="7" spans="1:3">
      <c r="A7" s="123" t="s">
        <v>143</v>
      </c>
      <c r="B7" s="123"/>
      <c r="C7" s="123"/>
    </row>
    <row r="8" spans="1:3">
      <c r="A8" s="37"/>
      <c r="B8" s="37"/>
      <c r="C8" s="37"/>
    </row>
    <row r="9" spans="1:3">
      <c r="A9" s="37"/>
      <c r="B9" s="43"/>
      <c r="C9" s="43"/>
    </row>
    <row r="10" spans="1:3">
      <c r="A10" s="31"/>
      <c r="B10" s="43"/>
      <c r="C10" s="43"/>
    </row>
    <row r="11" spans="1:3" ht="36.75" customHeight="1">
      <c r="A11" s="44" t="s">
        <v>77</v>
      </c>
      <c r="B11" s="44" t="s">
        <v>78</v>
      </c>
      <c r="C11" s="44" t="s">
        <v>79</v>
      </c>
    </row>
    <row r="12" spans="1:3" ht="20.25" customHeight="1">
      <c r="A12" s="45" t="s">
        <v>80</v>
      </c>
      <c r="B12" s="61">
        <v>161944.14000000001</v>
      </c>
      <c r="C12" s="61">
        <v>2.4900000000000002</v>
      </c>
    </row>
    <row r="13" spans="1:3" ht="20.25" customHeight="1">
      <c r="A13" s="45" t="s">
        <v>81</v>
      </c>
      <c r="B13" s="61">
        <v>120783.88</v>
      </c>
      <c r="C13" s="61">
        <v>1.86</v>
      </c>
    </row>
    <row r="14" spans="1:3" ht="20.25" customHeight="1">
      <c r="A14" s="45" t="s">
        <v>75</v>
      </c>
      <c r="B14" s="61">
        <f>SUM(B12:B13)</f>
        <v>282728.02</v>
      </c>
      <c r="C14" s="61">
        <f>SUM(C12:C13)</f>
        <v>4.3500000000000005</v>
      </c>
    </row>
    <row r="15" spans="1:3">
      <c r="A15" s="42"/>
      <c r="B15" s="43"/>
      <c r="C15" s="43"/>
    </row>
  </sheetData>
  <mergeCells count="2">
    <mergeCell ref="A7:C7"/>
    <mergeCell ref="A6:C6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B14"/>
  <sheetViews>
    <sheetView workbookViewId="0">
      <selection activeCell="B10" sqref="B10"/>
    </sheetView>
  </sheetViews>
  <sheetFormatPr defaultRowHeight="15.75"/>
  <cols>
    <col min="1" max="1" width="39.875" customWidth="1"/>
    <col min="2" max="2" width="36.125" customWidth="1"/>
  </cols>
  <sheetData>
    <row r="1" spans="1:2">
      <c r="A1" s="32" t="s">
        <v>74</v>
      </c>
    </row>
    <row r="2" spans="1:2" ht="25.5" customHeight="1">
      <c r="A2" s="62" t="s">
        <v>139</v>
      </c>
      <c r="B2" s="52"/>
    </row>
    <row r="3" spans="1:2">
      <c r="A3" s="42"/>
    </row>
    <row r="4" spans="1:2">
      <c r="A4" s="123" t="s">
        <v>82</v>
      </c>
      <c r="B4" s="123"/>
    </row>
    <row r="5" spans="1:2">
      <c r="A5" s="123" t="s">
        <v>83</v>
      </c>
      <c r="B5" s="123"/>
    </row>
    <row r="6" spans="1:2">
      <c r="A6" s="33"/>
      <c r="B6" s="33"/>
    </row>
    <row r="7" spans="1:2">
      <c r="A7" s="33"/>
    </row>
    <row r="8" spans="1:2" ht="25.5" customHeight="1">
      <c r="A8" s="39" t="s">
        <v>84</v>
      </c>
      <c r="B8" s="103" t="s">
        <v>142</v>
      </c>
    </row>
    <row r="9" spans="1:2" ht="24" customHeight="1">
      <c r="A9" s="45" t="s">
        <v>85</v>
      </c>
      <c r="B9" s="46">
        <v>2457106</v>
      </c>
    </row>
    <row r="10" spans="1:2" ht="24" customHeight="1">
      <c r="A10" s="45" t="s">
        <v>86</v>
      </c>
      <c r="B10" s="46"/>
    </row>
    <row r="11" spans="1:2">
      <c r="A11" s="42"/>
    </row>
    <row r="12" spans="1:2">
      <c r="A12" s="42"/>
    </row>
    <row r="13" spans="1:2">
      <c r="A13" s="42"/>
    </row>
    <row r="14" spans="1:2">
      <c r="A14" s="42"/>
    </row>
  </sheetData>
  <mergeCells count="2">
    <mergeCell ref="A4:B4"/>
    <mergeCell ref="A5:B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7</vt:i4>
      </vt:variant>
    </vt:vector>
  </HeadingPairs>
  <TitlesOfParts>
    <vt:vector size="7" baseType="lpstr">
      <vt:lpstr>izdaci</vt:lpstr>
      <vt:lpstr>obveze</vt:lpstr>
      <vt:lpstr>potraživanja</vt:lpstr>
      <vt:lpstr>zaposlenici</vt:lpstr>
      <vt:lpstr>kratkoročna imovina</vt:lpstr>
      <vt:lpstr>dežurstva i pripravnosti</vt:lpstr>
      <vt:lpstr>PS lijekovi i transplatacije</vt:lpstr>
    </vt:vector>
  </TitlesOfParts>
  <Company>HZZO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Bogdanović Sandra</dc:creator>
  <cp:lastModifiedBy>Radjana Janković</cp:lastModifiedBy>
  <cp:lastPrinted>2018-03-16T09:51:44Z</cp:lastPrinted>
  <dcterms:created xsi:type="dcterms:W3CDTF">2012-09-10T12:07:09Z</dcterms:created>
  <dcterms:modified xsi:type="dcterms:W3CDTF">2019-04-10T13:13:57Z</dcterms:modified>
</cp:coreProperties>
</file>